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4240" windowHeight="13740" tabRatio="696"/>
  </bookViews>
  <sheets>
    <sheet name="Summary of Activities" sheetId="1" r:id="rId1"/>
    <sheet name="Project Summary Report" sheetId="5" r:id="rId2"/>
    <sheet name="RI President Citation" sheetId="7" state="hidden" r:id="rId3"/>
    <sheet name="Sheet1" sheetId="8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48"/>
  <c r="F49"/>
  <c r="F50"/>
  <c r="F51"/>
  <c r="F54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<sst xmlns="http://schemas.openxmlformats.org/spreadsheetml/2006/main" count="277" uniqueCount="156">
  <si>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</si>
  <si>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</si>
  <si>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</si>
  <si>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</si>
  <si>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</si>
  <si>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</si>
  <si>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</si>
  <si>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</si>
  <si>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</si>
  <si>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</si>
  <si>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</si>
  <si>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</si>
  <si>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</si>
  <si>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</si>
  <si>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</si>
  <si>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</si>
  <si>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</si>
  <si>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</si>
  <si>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</si>
  <si>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</si>
  <si>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</si>
  <si>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</si>
  <si>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</si>
  <si>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</si>
  <si>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</si>
  <si>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</si>
  <si>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</si>
  <si>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</si>
  <si>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</si>
  <si>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</si>
  <si>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</si>
  <si>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</si>
  <si>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</si>
  <si>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</si>
  <si>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</si>
  <si>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</si>
  <si>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</si>
  <si>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</si>
  <si>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</si>
  <si>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</si>
  <si>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</si>
  <si>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</si>
  <si>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</si>
  <si>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</si>
  <si>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</si>
  <si>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</si>
  <si>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</si>
  <si>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</si>
  <si>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</si>
  <si>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</si>
  <si>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</si>
  <si>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</si>
  <si>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</si>
  <si>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</si>
  <si>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</si>
  <si>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</si>
  <si>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</si>
  <si>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</si>
  <si>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</si>
  <si>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</si>
  <si>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</si>
  <si>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</si>
  <si>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</si>
  <si>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</si>
  <si>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</si>
  <si>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</si>
  <si>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</si>
  <si>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</si>
  <si>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</si>
  <si>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</si>
  <si>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</si>
  <si>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</si>
  <si>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</si>
  <si>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</si>
  <si>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</si>
  <si>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</si>
  <si>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</si>
  <si>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</si>
  <si>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</si>
  <si>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</si>
  <si>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</si>
  <si>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</si>
  <si>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</si>
  <si>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</si>
  <si>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</si>
  <si>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</si>
  <si>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</si>
  <si>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</si>
  <si>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</si>
  <si>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</si>
  <si>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</si>
  <si>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</si>
  <si>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</si>
  <si>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</si>
  <si>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</si>
  <si>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</si>
  <si>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</si>
  <si>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</si>
  <si>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</si>
  <si>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</si>
  <si>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</si>
  <si>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</si>
  <si>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</si>
  <si>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</si>
  <si>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</si>
  <si>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</si>
  <si>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</si>
  <si>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</si>
  <si>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</si>
  <si>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</si>
  <si>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</si>
  <si>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</si>
  <si>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</si>
  <si>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</si>
  <si>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</si>
  <si>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</si>
  <si>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</si>
  <si>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</si>
  <si>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</si>
  <si>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</si>
  <si>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</si>
  <si>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</si>
  <si>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</si>
  <si>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</si>
  <si>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</si>
  <si>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</si>
  <si>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</si>
  <si>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</si>
  <si>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</si>
  <si>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</si>
  <si>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</si>
  <si>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</si>
  <si>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</si>
  <si>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</si>
  <si>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</si>
  <si>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North</t>
  </si>
  <si>
    <t>1-D</t>
  </si>
  <si>
    <t>Edilberto Mendoza Jr.</t>
  </si>
  <si>
    <t>Brian L.Barbon</t>
  </si>
  <si>
    <t>Greater Heights Educational Solutions</t>
  </si>
  <si>
    <t>Mantalungon, Barili Cebu</t>
  </si>
  <si>
    <t>Naga, Cebu</t>
  </si>
  <si>
    <t>Casino Español</t>
  </si>
  <si>
    <t>Dance to End Polio goes to Naga</t>
  </si>
  <si>
    <t>End Polio</t>
  </si>
  <si>
    <t>X</t>
  </si>
  <si>
    <t>Empowering Barangay Toward Socio-Economic Development</t>
  </si>
  <si>
    <t>Barangay Mantalungon residents</t>
  </si>
  <si>
    <t>Jennifer M. Moreno</t>
  </si>
  <si>
    <t>Anna Marie Bernardo</t>
  </si>
  <si>
    <t>Adessa Otarra</t>
  </si>
  <si>
    <t>Student</t>
  </si>
  <si>
    <t>Real Estate</t>
  </si>
  <si>
    <t>Logistics</t>
  </si>
  <si>
    <t>Barbette B. Lominoque</t>
  </si>
  <si>
    <t>Philip Estocada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</si>
</sst>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="200" zoomScaleNormal="200" zoomScalePageLayoutView="200" workbookViewId="0">
      <selection activeCell="M52" sqref="M52:P5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43727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43753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>
        <v>43722</v>
      </c>
      <c r="C11" s="101"/>
      <c r="D11" s="156">
        <v>10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139</v>
      </c>
    </row>
    <row r="12" spans="1:16" s="36" customFormat="1" ht="12" customHeight="1" thickTop="1" thickBot="1">
      <c r="A12" s="86"/>
      <c r="B12" s="80"/>
      <c r="C12" s="81"/>
      <c r="D12" s="93"/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/>
    </row>
    <row r="13" spans="1:16" s="36" customFormat="1" ht="12" customHeight="1" thickTop="1" thickBot="1">
      <c r="A13" s="86"/>
      <c r="B13" s="80"/>
      <c r="C13" s="81"/>
      <c r="D13" s="93"/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/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>
        <v>43736</v>
      </c>
      <c r="C17" s="81"/>
      <c r="D17" s="182"/>
      <c r="E17" s="174"/>
      <c r="F17" s="174"/>
      <c r="G17" s="174"/>
      <c r="H17" s="75"/>
      <c r="I17" s="76"/>
      <c r="J17" s="77">
        <v>5</v>
      </c>
      <c r="K17" s="77"/>
      <c r="L17" s="176"/>
      <c r="M17" s="64"/>
      <c r="N17" s="64"/>
      <c r="O17" s="65"/>
      <c r="P17" s="45" t="s">
        <v>140</v>
      </c>
    </row>
    <row r="18" spans="1:16" s="36" customFormat="1" ht="12" customHeight="1" thickTop="1" thickBot="1">
      <c r="A18" s="86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91"/>
      <c r="M18" s="192"/>
      <c r="N18" s="64"/>
      <c r="O18" s="65"/>
      <c r="P18" s="45"/>
    </row>
    <row r="19" spans="1:16" s="36" customFormat="1" ht="12" customHeight="1" thickTop="1" thickBot="1">
      <c r="A19" s="86"/>
      <c r="B19" s="80">
        <v>43723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8</v>
      </c>
      <c r="M19" s="77"/>
      <c r="N19" s="78"/>
      <c r="O19" s="79"/>
      <c r="P19" s="45" t="s">
        <v>141</v>
      </c>
    </row>
    <row r="20" spans="1:16" s="36" customFormat="1" ht="12" customHeight="1" thickTop="1" thickBot="1">
      <c r="A20" s="86"/>
      <c r="B20" s="80">
        <v>43736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10</v>
      </c>
      <c r="M20" s="77"/>
      <c r="N20" s="78"/>
      <c r="O20" s="79"/>
      <c r="P20" s="45" t="s">
        <v>140</v>
      </c>
    </row>
    <row r="21" spans="1:16" s="36" customFormat="1" ht="12" customHeight="1" thickTop="1" thickBot="1">
      <c r="A21" s="86"/>
      <c r="B21" s="80">
        <v>43736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10</v>
      </c>
      <c r="M21" s="77"/>
      <c r="N21" s="78"/>
      <c r="O21" s="79"/>
      <c r="P21" s="45" t="s">
        <v>140</v>
      </c>
    </row>
    <row r="22" spans="1:16" s="36" customFormat="1" ht="12" customHeight="1" thickTop="1" thickBot="1">
      <c r="A22" s="86"/>
      <c r="B22" s="80">
        <v>43736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10</v>
      </c>
      <c r="M22" s="77"/>
      <c r="N22" s="78"/>
      <c r="O22" s="79"/>
      <c r="P22" s="45" t="s">
        <v>140</v>
      </c>
    </row>
    <row r="23" spans="1:16" s="36" customFormat="1" ht="12" customHeight="1" thickTop="1" thickBot="1">
      <c r="A23" s="86"/>
      <c r="B23" s="80">
        <v>43736</v>
      </c>
      <c r="C23" s="81"/>
      <c r="D23" s="82"/>
      <c r="E23" s="64"/>
      <c r="F23" s="64"/>
      <c r="G23" s="64"/>
      <c r="H23" s="64"/>
      <c r="I23" s="64"/>
      <c r="J23" s="64"/>
      <c r="K23" s="78"/>
      <c r="L23" s="77">
        <v>10</v>
      </c>
      <c r="M23" s="77"/>
      <c r="N23" s="78"/>
      <c r="O23" s="79"/>
      <c r="P23" s="45" t="s">
        <v>140</v>
      </c>
    </row>
    <row r="24" spans="1:16" s="36" customFormat="1" ht="12" customHeight="1" thickTop="1" thickBot="1">
      <c r="A24" s="86"/>
      <c r="B24" s="80">
        <v>43736</v>
      </c>
      <c r="C24" s="81"/>
      <c r="D24" s="82"/>
      <c r="E24" s="64"/>
      <c r="F24" s="64"/>
      <c r="G24" s="64"/>
      <c r="H24" s="64"/>
      <c r="I24" s="64"/>
      <c r="J24" s="64"/>
      <c r="K24" s="78"/>
      <c r="L24" s="77">
        <v>10</v>
      </c>
      <c r="M24" s="77"/>
      <c r="N24" s="78"/>
      <c r="O24" s="79"/>
      <c r="P24" s="45" t="s">
        <v>140</v>
      </c>
    </row>
    <row r="25" spans="1:16" s="36" customFormat="1" ht="12" customHeight="1" thickTop="1" thickBot="1">
      <c r="A25" s="86"/>
      <c r="B25" s="80">
        <v>43736</v>
      </c>
      <c r="C25" s="81"/>
      <c r="D25" s="82"/>
      <c r="E25" s="64"/>
      <c r="F25" s="64"/>
      <c r="G25" s="64"/>
      <c r="H25" s="64"/>
      <c r="I25" s="64"/>
      <c r="J25" s="64"/>
      <c r="K25" s="78"/>
      <c r="L25" s="77">
        <v>10</v>
      </c>
      <c r="M25" s="77"/>
      <c r="N25" s="78"/>
      <c r="O25" s="79"/>
      <c r="P25" s="45" t="s">
        <v>140</v>
      </c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>
        <v>43715</v>
      </c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>
        <v>3</v>
      </c>
      <c r="O27" s="84"/>
      <c r="P27" s="46" t="s">
        <v>142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16</v>
      </c>
      <c r="J31" s="106" t="s">
        <v>7</v>
      </c>
      <c r="K31" s="107"/>
      <c r="L31" s="107"/>
      <c r="M31" s="107"/>
      <c r="N31" s="107"/>
      <c r="O31" s="107"/>
      <c r="P31" s="3">
        <v>4</v>
      </c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>
        <v>1</v>
      </c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>
        <v>4</v>
      </c>
      <c r="J33" s="110" t="s">
        <v>8</v>
      </c>
      <c r="K33" s="111"/>
      <c r="L33" s="111"/>
      <c r="M33" s="111"/>
      <c r="N33" s="111"/>
      <c r="O33" s="111"/>
      <c r="P33" s="37">
        <f>SUM(P31:P32)</f>
        <v>5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12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 t="s">
        <v>148</v>
      </c>
      <c r="C37" s="67"/>
      <c r="D37" s="67"/>
      <c r="E37" s="67"/>
      <c r="F37" s="67"/>
      <c r="G37" s="68"/>
      <c r="H37" s="162" t="s">
        <v>152</v>
      </c>
      <c r="I37" s="162"/>
      <c r="J37" s="162"/>
      <c r="K37" s="162"/>
      <c r="L37" s="162"/>
      <c r="M37" s="162" t="s">
        <v>137</v>
      </c>
      <c r="N37" s="162"/>
      <c r="O37" s="162"/>
      <c r="P37" s="163"/>
    </row>
    <row r="38" spans="1:16" s="39" customFormat="1" ht="12.75" customHeight="1">
      <c r="A38" s="40">
        <v>2</v>
      </c>
      <c r="B38" s="69" t="s">
        <v>150</v>
      </c>
      <c r="C38" s="70"/>
      <c r="D38" s="70"/>
      <c r="E38" s="70"/>
      <c r="F38" s="70"/>
      <c r="G38" s="71"/>
      <c r="H38" s="104" t="s">
        <v>153</v>
      </c>
      <c r="I38" s="104"/>
      <c r="J38" s="104"/>
      <c r="K38" s="104"/>
      <c r="L38" s="104"/>
      <c r="M38" s="104" t="s">
        <v>137</v>
      </c>
      <c r="N38" s="104"/>
      <c r="O38" s="104"/>
      <c r="P38" s="105"/>
    </row>
    <row r="39" spans="1:16" s="39" customFormat="1" ht="12.75" customHeight="1">
      <c r="A39" s="40">
        <v>3</v>
      </c>
      <c r="B39" s="69" t="s">
        <v>149</v>
      </c>
      <c r="C39" s="70"/>
      <c r="D39" s="70"/>
      <c r="E39" s="70"/>
      <c r="F39" s="70"/>
      <c r="G39" s="71"/>
      <c r="H39" s="104" t="s">
        <v>151</v>
      </c>
      <c r="I39" s="104"/>
      <c r="J39" s="104"/>
      <c r="K39" s="104"/>
      <c r="L39" s="104"/>
      <c r="M39" s="104" t="s">
        <v>154</v>
      </c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Brian L.Barbon</v>
      </c>
      <c r="B52" s="144"/>
      <c r="C52" s="145"/>
      <c r="D52" s="145"/>
      <c r="E52" s="145"/>
      <c r="F52" s="145"/>
      <c r="G52" s="145" t="str">
        <f>I6</f>
        <v>Edilberto Mendoza Jr.</v>
      </c>
      <c r="H52" s="145"/>
      <c r="I52" s="145"/>
      <c r="J52" s="145"/>
      <c r="K52" s="145"/>
      <c r="L52" s="145"/>
      <c r="M52" s="146" t="s">
        <v>155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opLeftCell="A7" zoomScale="200" zoomScaleNormal="200" zoomScalePageLayoutView="200" workbookViewId="0">
      <selection activeCell="U35" sqref="U35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North</v>
      </c>
      <c r="B3" s="200"/>
      <c r="C3" s="200"/>
      <c r="D3" s="200"/>
      <c r="E3" s="200"/>
      <c r="F3" s="200" t="str">
        <f>'Summary of Activities'!I6</f>
        <v>Edilberto Mendoza Jr.</v>
      </c>
      <c r="G3" s="200"/>
      <c r="H3" s="200"/>
      <c r="I3" s="200"/>
      <c r="J3" s="200"/>
      <c r="K3" s="200"/>
      <c r="L3" s="200" t="str">
        <f>'Summary of Activities'!N6</f>
        <v>Brian L.Barbon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43727</v>
      </c>
      <c r="U3" s="200"/>
      <c r="V3" s="200"/>
      <c r="W3" s="204">
        <f>'Summary of Activities'!O8</f>
        <v>43753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43723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145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250</v>
      </c>
      <c r="P6" s="49">
        <v>3</v>
      </c>
      <c r="Q6" s="50">
        <v>30000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143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144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43736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145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>
        <v>100</v>
      </c>
      <c r="D11" s="49">
        <v>2</v>
      </c>
      <c r="E11" s="50">
        <v>10000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146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147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43736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 t="s">
        <v>145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>
        <v>100</v>
      </c>
      <c r="G16" s="49">
        <v>3</v>
      </c>
      <c r="H16" s="52">
        <v>2000</v>
      </c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146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147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43736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 t="s">
        <v>145</v>
      </c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>
        <v>100</v>
      </c>
      <c r="J21" s="49">
        <v>4</v>
      </c>
      <c r="K21" s="50">
        <v>5000</v>
      </c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146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43736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 t="s">
        <v>145</v>
      </c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>
        <v>50</v>
      </c>
      <c r="M26" s="49">
        <v>3</v>
      </c>
      <c r="N26" s="52">
        <v>2000</v>
      </c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 t="s">
        <v>146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43736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 t="s">
        <v>145</v>
      </c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>
        <v>100</v>
      </c>
      <c r="P31" s="49">
        <v>4</v>
      </c>
      <c r="Q31" s="50">
        <v>10000</v>
      </c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 t="s">
        <v>146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43736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 t="s">
        <v>145</v>
      </c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>
        <v>50</v>
      </c>
      <c r="S36" s="49">
        <v>2</v>
      </c>
      <c r="T36" s="52">
        <v>3000</v>
      </c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 t="s">
        <v>146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100</v>
      </c>
      <c r="G47" s="218"/>
      <c r="H47" s="217">
        <f>D6+D11+D16+D21+D26+D31+D36+D41</f>
        <v>2</v>
      </c>
      <c r="I47" s="218"/>
      <c r="J47" s="238">
        <f>E6+E11+E16+E21+E26+E31+E36+E41</f>
        <v>10000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100</v>
      </c>
      <c r="G48" s="218"/>
      <c r="H48" s="217">
        <f>G6+G11+G16+G21+G26+G31+G36+G41</f>
        <v>3</v>
      </c>
      <c r="I48" s="218"/>
      <c r="J48" s="238">
        <f>H6+H11+H16+H21+H26+H31+H36+H41</f>
        <v>2000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100</v>
      </c>
      <c r="G49" s="218"/>
      <c r="H49" s="217">
        <f>J6+J11+J16+J21+J26+J31+J36+J41</f>
        <v>4</v>
      </c>
      <c r="I49" s="218"/>
      <c r="J49" s="238">
        <f>K6+K11+K16+K21+K26+K31+K36+K41</f>
        <v>5000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50</v>
      </c>
      <c r="G50" s="218"/>
      <c r="H50" s="217">
        <f>M6+M11+M16+M21+M26+M31+M36+M41</f>
        <v>3</v>
      </c>
      <c r="I50" s="218"/>
      <c r="J50" s="238">
        <f>N6+N11+N16+N21+N26+N31+N36+N41</f>
        <v>2000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350</v>
      </c>
      <c r="G51" s="218"/>
      <c r="H51" s="217">
        <f>P6+P11+P16+P21+P26+P31+P36+P41</f>
        <v>7</v>
      </c>
      <c r="I51" s="218"/>
      <c r="J51" s="238">
        <f>Q6+Q11+Q16+Q21+Q26+Q31+Q36+Q41</f>
        <v>40000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50</v>
      </c>
      <c r="G52" s="220"/>
      <c r="H52" s="219">
        <f>S6+S11+S16+S21+S26+S31+S36+S41</f>
        <v>2</v>
      </c>
      <c r="I52" s="220"/>
      <c r="J52" s="224">
        <f>T6+T11+T16+T21+T26+T31+T36+T41</f>
        <v>3000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700</v>
      </c>
      <c r="G54" s="230"/>
      <c r="H54" s="229">
        <f>SUM(H47:I52)</f>
        <v>21</v>
      </c>
      <c r="I54" s="230"/>
      <c r="J54" s="226">
        <f>SUM(J47:L52)</f>
        <v>62000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="200" zoomScaleNormal="150" zoomScalePageLayoutView="15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Sheet1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josh101</cp:lastModifiedBy>
  <cp:lastPrinted>2019-04-23T13:42:22Z</cp:lastPrinted>
  <dcterms:created xsi:type="dcterms:W3CDTF">2013-07-03T03:04:40Z</dcterms:created>
  <dcterms:modified xsi:type="dcterms:W3CDTF">2019-10-15T13:55:25Z</dcterms:modified>
</cp:coreProperties>
</file>